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2/"/>
    </mc:Choice>
  </mc:AlternateContent>
  <xr:revisionPtr revIDLastSave="39" documentId="13_ncr:1_{F8067863-CDB0-1E4D-ACA6-E4511D974E4B}" xr6:coauthVersionLast="45" xr6:coauthVersionMax="45" xr10:uidLastSave="{6B859AA2-A514-B946-9D62-37AE4196E669}"/>
  <bookViews>
    <workbookView xWindow="3360" yWindow="2080" windowWidth="25440" windowHeight="1460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0">'Timesheet '!$A$2:$H$59</definedName>
    <definedName name="AreaTitoloRiga1..D4">#REF!</definedName>
    <definedName name="OLE_LINK1" localSheetId="1">'Servizi erogati'!#REF!</definedName>
    <definedName name="_xlnm.Print_Titles" localSheetId="0">'Timesheet '!$2:$10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7" l="1"/>
  <c r="B7" i="7"/>
  <c r="B6" i="7"/>
  <c r="D46" i="2" l="1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B19" i="7" s="1"/>
  <c r="E19" i="7" s="1"/>
  <c r="D16" i="2"/>
  <c r="E16" i="2" s="1"/>
  <c r="B18" i="7" s="1"/>
  <c r="E18" i="7" s="1"/>
  <c r="D15" i="2"/>
  <c r="E15" i="2" s="1"/>
  <c r="B17" i="7" s="1"/>
  <c r="E17" i="7" s="1"/>
  <c r="D14" i="2"/>
  <c r="E14" i="2" s="1"/>
  <c r="B16" i="7" s="1"/>
  <c r="E16" i="7" s="1"/>
  <c r="D13" i="2"/>
  <c r="E13" i="2" s="1"/>
  <c r="B15" i="7" s="1"/>
  <c r="E15" i="7" s="1"/>
  <c r="D12" i="2"/>
  <c r="E12" i="2" s="1"/>
  <c r="B14" i="7" s="1"/>
  <c r="E14" i="7" s="1"/>
  <c r="D11" i="2"/>
  <c r="E11" i="2" s="1"/>
  <c r="B13" i="7" s="1"/>
  <c r="E13" i="7" s="1"/>
  <c r="D53" i="2"/>
  <c r="E53" i="2" s="1"/>
  <c r="D52" i="2"/>
  <c r="E52" i="2" s="1"/>
  <c r="D51" i="2"/>
  <c r="E51" i="2" s="1"/>
  <c r="D50" i="2"/>
  <c r="E50" i="2" s="1"/>
  <c r="D49" i="2"/>
  <c r="E49" i="2" s="1"/>
  <c r="D14" i="7" l="1"/>
  <c r="D15" i="7"/>
  <c r="D18" i="7"/>
  <c r="D19" i="7"/>
  <c r="D48" i="2" l="1"/>
  <c r="E48" i="2" s="1"/>
  <c r="D16" i="7" s="1"/>
  <c r="D47" i="2"/>
  <c r="E47" i="2" s="1"/>
  <c r="D13" i="7" s="1"/>
  <c r="D17" i="7" l="1"/>
  <c r="E54" i="2"/>
  <c r="D21" i="7" l="1"/>
  <c r="E21" i="7" s="1"/>
</calcChain>
</file>

<file path=xl/sharedStrings.xml><?xml version="1.0" encoding="utf-8"?>
<sst xmlns="http://schemas.openxmlformats.org/spreadsheetml/2006/main" count="61" uniqueCount="49">
  <si>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</si>
  <si>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</si>
  <si>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</si>
  <si>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</si>
  <si>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</si>
  <si>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</si>
  <si>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</si>
  <si>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</si>
  <si>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</si>
  <si>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</si>
  <si>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</si>
  <si>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</si>
  <si>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</si>
  <si>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</si>
  <si>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</si>
  <si>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</si>
  <si>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</si>
  <si>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</si>
  <si>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</si>
  <si>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</si>
  <si>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</si>
  <si>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</si>
  <si>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</si>
  <si>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</si>
  <si>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</si>
  <si>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</si>
  <si>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</si>
  <si>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</si>
  <si>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</si>
  <si>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</si>
  <si>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</si>
  <si>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</si>
  <si>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</si>
  <si>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</si>
  <si>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</si>
  <si>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</si>
  <si>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</si>
  <si>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</si>
  <si>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</si>
  <si>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</si>
  <si>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</si>
  <si>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</si>
  <si>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</si>
  <si>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</si>
  <si>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contributo massimo riconoscibile per i servizi attivati è pari a 690,00€, 
equivalenti a 23 ore di servizi calcolati a “Costi Standard”.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</si>
  <si>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</si>
  <si>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</si>
  <si>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Alll.B.2 -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</si>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</sst>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99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16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/>
    <xf numFmtId="0" fontId="28" fillId="7" borderId="0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NumberFormat="1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164" fontId="11" fillId="8" borderId="17" xfId="6" applyNumberFormat="1" applyFont="1" applyFill="1" applyBorder="1" applyAlignment="1">
      <alignment horizontal="center" vertical="center"/>
    </xf>
    <xf numFmtId="164" fontId="11" fillId="5" borderId="17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164" fontId="11" fillId="9" borderId="16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Border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4" borderId="4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9" fillId="4" borderId="21" xfId="0" applyFont="1" applyFill="1" applyBorder="1">
      <alignment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left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127000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11809505-3FE4-7E42-A081-C4667F13F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127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4BEFBE-9DAA-0F4F-AB1C-C7B5E4A83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2159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zoomScaleNormal="100" workbookViewId="0">
      <selection activeCell="B1" sqref="B1:H1"/>
    </sheetView>
  </sheetViews>
  <sheetFormatPr baseColWidth="10" defaultColWidth="9.19921875" defaultRowHeight="14" x14ac:dyDescent="0.15"/>
  <cols>
    <col min="1" max="1" width="19.796875" style="38" customWidth="1"/>
    <col min="2" max="2" width="12.59765625" style="38" customWidth="1"/>
    <col min="3" max="3" width="12" style="38" customWidth="1"/>
    <col min="4" max="4" width="1.3984375" style="38" customWidth="1"/>
    <col min="5" max="5" width="12.19921875" style="38" customWidth="1"/>
    <col min="6" max="6" width="24.796875" style="38" customWidth="1"/>
    <col min="7" max="7" width="34.19921875" style="38" customWidth="1"/>
    <col min="8" max="8" width="33.19921875" style="38" customWidth="1"/>
    <col min="9" max="16384" width="9.19921875" style="38"/>
  </cols>
  <sheetData>
    <row r="1" spans="1:11" ht="78" customHeight="1" x14ac:dyDescent="0.15">
      <c r="A1" s="96"/>
      <c r="B1" s="97" t="s">
        <v>48</v>
      </c>
      <c r="C1" s="97"/>
      <c r="D1" s="97"/>
      <c r="E1" s="97"/>
      <c r="F1" s="97"/>
      <c r="G1" s="97"/>
      <c r="H1" s="97"/>
    </row>
    <row r="2" spans="1:11" s="34" customFormat="1" ht="23" x14ac:dyDescent="0.25">
      <c r="A2" s="14" t="s">
        <v>47</v>
      </c>
      <c r="B2" s="15"/>
      <c r="C2" s="15"/>
      <c r="D2" s="15"/>
      <c r="E2" s="15"/>
      <c r="F2" s="15"/>
      <c r="G2" s="15"/>
      <c r="H2" s="20"/>
    </row>
    <row r="3" spans="1:11" ht="16.5" customHeight="1" x14ac:dyDescent="0.3">
      <c r="G3" s="47"/>
    </row>
    <row r="4" spans="1:11" ht="16.5" customHeight="1" x14ac:dyDescent="0.3">
      <c r="A4" s="92" t="s">
        <v>33</v>
      </c>
      <c r="B4" s="93"/>
      <c r="C4" s="72"/>
      <c r="D4" s="73"/>
      <c r="E4" s="73"/>
      <c r="F4" s="74"/>
      <c r="G4" s="48" t="s">
        <v>41</v>
      </c>
      <c r="H4" s="49"/>
      <c r="I4" s="53"/>
      <c r="J4" s="53"/>
      <c r="K4" s="53"/>
    </row>
    <row r="5" spans="1:11" ht="16.5" customHeight="1" x14ac:dyDescent="0.3">
      <c r="A5" s="92" t="s">
        <v>40</v>
      </c>
      <c r="B5" s="93"/>
      <c r="C5" s="72"/>
      <c r="D5" s="73"/>
      <c r="E5" s="73"/>
      <c r="F5" s="74"/>
    </row>
    <row r="6" spans="1:11" ht="16.5" customHeight="1" x14ac:dyDescent="0.3">
      <c r="A6" s="94" t="s">
        <v>43</v>
      </c>
      <c r="B6" s="95"/>
      <c r="C6" s="73"/>
      <c r="D6" s="73"/>
      <c r="E6" s="73"/>
      <c r="F6" s="74"/>
    </row>
    <row r="7" spans="1:11" ht="16.5" customHeight="1" x14ac:dyDescent="0.3">
      <c r="A7" s="92" t="s">
        <v>38</v>
      </c>
      <c r="B7" s="93"/>
      <c r="C7" s="72"/>
      <c r="D7" s="73"/>
      <c r="E7" s="73"/>
      <c r="F7" s="74"/>
    </row>
    <row r="8" spans="1:11" x14ac:dyDescent="0.15">
      <c r="A8" s="50"/>
      <c r="B8" s="51"/>
      <c r="C8" s="52"/>
      <c r="D8" s="52"/>
      <c r="E8" s="52"/>
      <c r="F8" s="52"/>
      <c r="G8" s="52"/>
    </row>
    <row r="9" spans="1:11" x14ac:dyDescent="0.15">
      <c r="A9" s="77" t="s">
        <v>0</v>
      </c>
      <c r="B9" s="79" t="s">
        <v>1</v>
      </c>
      <c r="C9" s="80"/>
      <c r="D9" s="2"/>
      <c r="E9" s="77" t="s">
        <v>2</v>
      </c>
      <c r="F9" s="77" t="s">
        <v>20</v>
      </c>
      <c r="G9" s="82" t="s">
        <v>35</v>
      </c>
      <c r="H9" s="70" t="s">
        <v>37</v>
      </c>
    </row>
    <row r="10" spans="1:11" x14ac:dyDescent="0.15">
      <c r="A10" s="78"/>
      <c r="B10" s="12" t="s">
        <v>3</v>
      </c>
      <c r="C10" s="12" t="s">
        <v>4</v>
      </c>
      <c r="D10" s="2"/>
      <c r="E10" s="78"/>
      <c r="F10" s="81"/>
      <c r="G10" s="83"/>
      <c r="H10" s="71"/>
    </row>
    <row r="11" spans="1:11" ht="24" customHeight="1" x14ac:dyDescent="0.15">
      <c r="A11" s="3"/>
      <c r="B11" s="4"/>
      <c r="C11" s="4"/>
      <c r="D11" s="5">
        <f t="shared" ref="D11:D46" si="0">C11-B11</f>
        <v>0</v>
      </c>
      <c r="E11" s="10">
        <f t="shared" ref="E11:E46" si="1">((HOUR(D11)*60)+MINUTE(D11))/60</f>
        <v>0</v>
      </c>
      <c r="F11" s="13"/>
      <c r="G11" s="6"/>
      <c r="H11" s="19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9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9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9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9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9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9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9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9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9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9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9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9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9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9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9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9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9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9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9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9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9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9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9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9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9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9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9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9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9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9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9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9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9"/>
    </row>
    <row r="45" spans="1:8" ht="24" customHeight="1" x14ac:dyDescent="0.15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9"/>
    </row>
    <row r="46" spans="1:8" ht="24" customHeight="1" x14ac:dyDescent="0.15">
      <c r="A46" s="3"/>
      <c r="B46" s="4"/>
      <c r="C46" s="4"/>
      <c r="D46" s="5">
        <f t="shared" si="0"/>
        <v>0</v>
      </c>
      <c r="E46" s="10">
        <f t="shared" si="1"/>
        <v>0</v>
      </c>
      <c r="F46" s="13"/>
      <c r="G46" s="6"/>
      <c r="H46" s="19"/>
    </row>
    <row r="47" spans="1:8" ht="24" customHeight="1" x14ac:dyDescent="0.15">
      <c r="A47" s="3"/>
      <c r="B47" s="4"/>
      <c r="C47" s="4"/>
      <c r="D47" s="5">
        <f>C47-B47</f>
        <v>0</v>
      </c>
      <c r="E47" s="10">
        <f>((HOUR(D47)*60)+MINUTE(D47))/60</f>
        <v>0</v>
      </c>
      <c r="F47" s="13"/>
      <c r="G47" s="6"/>
      <c r="H47" s="18"/>
    </row>
    <row r="48" spans="1:8" ht="24" customHeight="1" x14ac:dyDescent="0.15">
      <c r="A48" s="3"/>
      <c r="B48" s="4"/>
      <c r="C48" s="4"/>
      <c r="D48" s="5">
        <f t="shared" ref="D48" si="2">C48-B48</f>
        <v>0</v>
      </c>
      <c r="E48" s="10">
        <f t="shared" ref="E48" si="3">((HOUR(D48)*60)+MINUTE(D48))/60</f>
        <v>0</v>
      </c>
      <c r="F48" s="13"/>
      <c r="G48" s="6"/>
      <c r="H48" s="18"/>
    </row>
    <row r="49" spans="1:8" ht="24" customHeight="1" x14ac:dyDescent="0.15">
      <c r="A49" s="3"/>
      <c r="B49" s="4"/>
      <c r="C49" s="4"/>
      <c r="D49" s="5">
        <f t="shared" ref="D49:D53" si="4">C49-B49</f>
        <v>0</v>
      </c>
      <c r="E49" s="10">
        <f t="shared" ref="E49:E53" si="5">((HOUR(D49)*60)+MINUTE(D49))/60</f>
        <v>0</v>
      </c>
      <c r="F49" s="13"/>
      <c r="G49" s="6"/>
      <c r="H49" s="19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9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f t="shared" si="5"/>
        <v>0</v>
      </c>
      <c r="F51" s="13"/>
      <c r="G51" s="6"/>
      <c r="H51" s="19"/>
    </row>
    <row r="52" spans="1:8" ht="24" customHeight="1" x14ac:dyDescent="0.15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9"/>
    </row>
    <row r="53" spans="1:8" ht="24" customHeight="1" x14ac:dyDescent="0.15">
      <c r="A53" s="3"/>
      <c r="B53" s="4"/>
      <c r="C53" s="4"/>
      <c r="D53" s="5">
        <f t="shared" si="4"/>
        <v>0</v>
      </c>
      <c r="E53" s="10">
        <f t="shared" si="5"/>
        <v>0</v>
      </c>
      <c r="F53" s="13"/>
      <c r="G53" s="6"/>
      <c r="H53" s="19"/>
    </row>
    <row r="54" spans="1:8" ht="18" x14ac:dyDescent="0.2">
      <c r="A54" s="75" t="s">
        <v>21</v>
      </c>
      <c r="B54" s="76"/>
      <c r="C54" s="76"/>
      <c r="D54" s="7"/>
      <c r="E54" s="10">
        <f>SUM(E47:E53)</f>
        <v>0</v>
      </c>
      <c r="F54" s="8"/>
      <c r="G54" s="9"/>
      <c r="H54" s="1"/>
    </row>
    <row r="55" spans="1:8" ht="12" customHeight="1" x14ac:dyDescent="0.15">
      <c r="A55" s="54"/>
    </row>
    <row r="56" spans="1:8" ht="26.5" customHeight="1" x14ac:dyDescent="0.15">
      <c r="A56" s="67" t="s">
        <v>39</v>
      </c>
      <c r="B56" s="68"/>
      <c r="C56" s="68"/>
      <c r="D56" s="68"/>
      <c r="E56" s="68"/>
      <c r="F56" s="68"/>
      <c r="G56" s="68"/>
      <c r="H56" s="69"/>
    </row>
    <row r="57" spans="1:8" ht="23" customHeight="1" x14ac:dyDescent="0.15">
      <c r="A57" s="55"/>
      <c r="B57" s="56"/>
      <c r="C57" s="56"/>
      <c r="D57" s="56"/>
      <c r="E57" s="56"/>
      <c r="F57" s="56"/>
      <c r="G57" s="56"/>
      <c r="H57" s="56"/>
    </row>
    <row r="58" spans="1:8" ht="19" thickBot="1" x14ac:dyDescent="0.25">
      <c r="A58" s="57" t="s">
        <v>5</v>
      </c>
      <c r="B58" s="58"/>
      <c r="C58" s="58"/>
      <c r="D58" s="58"/>
      <c r="E58" s="58"/>
      <c r="F58" s="58"/>
      <c r="H58" s="59"/>
    </row>
    <row r="59" spans="1:8" x14ac:dyDescent="0.15">
      <c r="A59" s="50"/>
      <c r="B59" s="51"/>
      <c r="C59" s="52"/>
      <c r="D59" s="60"/>
      <c r="E59" s="60"/>
      <c r="F59" s="60"/>
      <c r="H59" s="61" t="s">
        <v>36</v>
      </c>
    </row>
    <row r="87" spans="1:6" ht="15" hidden="1" x14ac:dyDescent="0.15">
      <c r="A87" s="62" t="s">
        <v>10</v>
      </c>
      <c r="D87" s="44" t="s">
        <v>22</v>
      </c>
      <c r="E87" s="63"/>
      <c r="F87" s="38" t="s">
        <v>41</v>
      </c>
    </row>
    <row r="88" spans="1:6" ht="15" hidden="1" x14ac:dyDescent="0.15">
      <c r="A88" s="62" t="s">
        <v>9</v>
      </c>
      <c r="D88" s="44" t="s">
        <v>23</v>
      </c>
      <c r="E88" s="63"/>
      <c r="F88" s="38" t="s">
        <v>42</v>
      </c>
    </row>
    <row r="89" spans="1:6" hidden="1" x14ac:dyDescent="0.15">
      <c r="A89" s="62" t="s">
        <v>8</v>
      </c>
      <c r="D89" s="44" t="s">
        <v>24</v>
      </c>
      <c r="E89" s="63"/>
    </row>
    <row r="90" spans="1:6" hidden="1" x14ac:dyDescent="0.15">
      <c r="A90" s="62" t="s">
        <v>34</v>
      </c>
      <c r="D90" s="44"/>
      <c r="E90" s="63"/>
    </row>
    <row r="91" spans="1:6" hidden="1" x14ac:dyDescent="0.15">
      <c r="A91" s="62" t="s">
        <v>7</v>
      </c>
      <c r="D91" s="44" t="s">
        <v>25</v>
      </c>
      <c r="E91" s="63"/>
    </row>
    <row r="92" spans="1:6" hidden="1" x14ac:dyDescent="0.15">
      <c r="A92" s="62" t="s">
        <v>6</v>
      </c>
      <c r="D92" s="44" t="s">
        <v>26</v>
      </c>
      <c r="E92" s="63"/>
    </row>
    <row r="93" spans="1:6" hidden="1" x14ac:dyDescent="0.15">
      <c r="A93" s="64" t="s">
        <v>14</v>
      </c>
      <c r="D93" s="65"/>
      <c r="E93" s="63"/>
    </row>
    <row r="94" spans="1:6" x14ac:dyDescent="0.15">
      <c r="D94" s="65" t="s">
        <v>27</v>
      </c>
      <c r="E94" s="63"/>
    </row>
    <row r="95" spans="1:6" x14ac:dyDescent="0.15">
      <c r="A95" s="62"/>
      <c r="D95" s="44" t="s">
        <v>16</v>
      </c>
      <c r="E95" s="63"/>
    </row>
    <row r="96" spans="1:6" x14ac:dyDescent="0.15">
      <c r="D96" s="44" t="s">
        <v>28</v>
      </c>
      <c r="E96" s="63"/>
    </row>
    <row r="97" spans="1:5" x14ac:dyDescent="0.15">
      <c r="D97" s="44"/>
      <c r="E97" s="63"/>
    </row>
    <row r="98" spans="1:5" x14ac:dyDescent="0.15">
      <c r="A98" s="62"/>
      <c r="D98" s="44" t="s">
        <v>29</v>
      </c>
      <c r="E98" s="63"/>
    </row>
    <row r="99" spans="1:5" x14ac:dyDescent="0.15">
      <c r="A99" s="62"/>
      <c r="D99" s="44" t="s">
        <v>30</v>
      </c>
      <c r="E99" s="63"/>
    </row>
    <row r="100" spans="1:5" x14ac:dyDescent="0.15">
      <c r="D100" s="44" t="s">
        <v>31</v>
      </c>
      <c r="E100" s="63"/>
    </row>
    <row r="101" spans="1:5" x14ac:dyDescent="0.15">
      <c r="D101" s="44" t="s">
        <v>17</v>
      </c>
      <c r="E101" s="63"/>
    </row>
    <row r="102" spans="1:5" x14ac:dyDescent="0.15">
      <c r="D102" s="44" t="s">
        <v>18</v>
      </c>
      <c r="E102" s="63"/>
    </row>
    <row r="103" spans="1:5" x14ac:dyDescent="0.15">
      <c r="D103" s="46" t="s">
        <v>19</v>
      </c>
      <c r="E103" s="63"/>
    </row>
  </sheetData>
  <mergeCells count="16">
    <mergeCell ref="B1:H1"/>
    <mergeCell ref="A4:B4"/>
    <mergeCell ref="A5:B5"/>
    <mergeCell ref="A7:B7"/>
    <mergeCell ref="A56:H56"/>
    <mergeCell ref="H9:H10"/>
    <mergeCell ref="C4:F4"/>
    <mergeCell ref="A54:C54"/>
    <mergeCell ref="A9:A10"/>
    <mergeCell ref="B9:C9"/>
    <mergeCell ref="E9:E10"/>
    <mergeCell ref="F9:F10"/>
    <mergeCell ref="G9:G10"/>
    <mergeCell ref="C5:F5"/>
    <mergeCell ref="C6:F6"/>
    <mergeCell ref="C7:F7"/>
  </mergeCells>
  <conditionalFormatting sqref="A98:A99 A95 A87:A93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7 B11:B53" xr:uid="{00000000-0002-0000-0000-000000000000}"/>
    <dataValidation allowBlank="1" showInputMessage="1" showErrorMessage="1" prompt="Inserisci l'ora di conclusione nel formato 00:00" sqref="C48:C53 C11:C46" xr:uid="{00000000-0002-0000-0000-000001000000}"/>
    <dataValidation type="list" allowBlank="1" showInputMessage="1" showErrorMessage="1" prompt="Scegliere dal menù a tendina" sqref="F11:F53" xr:uid="{00000000-0002-0000-0000-000002000000}">
      <formula1>$A$87:$A$93</formula1>
    </dataValidation>
    <dataValidation allowBlank="1" showInputMessage="1" showErrorMessage="1" prompt="Campo precompilato. Non digitare!" sqref="E11:E54" xr:uid="{00000000-0002-0000-0000-000003000000}"/>
    <dataValidation type="list" allowBlank="1" showInputMessage="1" showErrorMessage="1" prompt="Digita il nome dell'ente capofila del progetto" sqref="H4" xr:uid="{00000000-0002-0000-0000-000004000000}">
      <formula1>$F$87:$F$88</formula1>
    </dataValidation>
    <dataValidation allowBlank="1" showInputMessage="1" showErrorMessage="1" prompt="Inserisci la data in formato gg/mm/aaaa" sqref="A11:A53" xr:uid="{00000000-0002-0000-0000-000005000000}"/>
    <dataValidation allowBlank="1" showInputMessage="1" showErrorMessage="1" prompt="Descrivi brevemente le attività svolte" sqref="G11:G53" xr:uid="{00000000-0002-0000-0000-000006000000}"/>
    <dataValidation allowBlank="1" showInputMessage="1" showErrorMessage="1" prompt="Digita il nome dell'ente erogatore del/dei servizi descritti nel timesheet" sqref="C5:F5" xr:uid="{00000000-0002-0000-0000-000007000000}"/>
    <dataValidation allowBlank="1" showInputMessage="1" showErrorMessage="1" prompt="Digita il cognome e il nome del tutor che ha seguito le attività del progetto per l'ente erogatore" sqref="C6:F6" xr:uid="{00000000-0002-0000-0000-000008000000}"/>
    <dataValidation allowBlank="1" showInputMessage="1" showErrorMessage="1" prompt="Digita un recapito mail a cui contattare eventualmente il tutor" sqref="C7:F7" xr:uid="{00000000-0002-0000-0000-000009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zoomScaleNormal="100" workbookViewId="0">
      <selection activeCell="G3" sqref="G3"/>
    </sheetView>
  </sheetViews>
  <sheetFormatPr baseColWidth="10" defaultColWidth="9.19921875" defaultRowHeight="14" x14ac:dyDescent="0.15"/>
  <cols>
    <col min="1" max="1" width="47.796875" style="42" customWidth="1"/>
    <col min="2" max="2" width="28.3984375" style="38" customWidth="1"/>
    <col min="3" max="3" width="22.19921875" style="38" customWidth="1"/>
    <col min="4" max="4" width="23.59765625" style="38" customWidth="1"/>
    <col min="5" max="5" width="16.59765625" style="38" customWidth="1"/>
    <col min="6" max="6" width="9.19921875" style="38"/>
    <col min="7" max="7" width="9.19921875" style="35"/>
    <col min="8" max="8" width="26.19921875" style="38" customWidth="1"/>
    <col min="9" max="16384" width="9.19921875" style="38"/>
  </cols>
  <sheetData>
    <row r="1" spans="1:7" ht="96" customHeight="1" x14ac:dyDescent="0.15">
      <c r="A1" s="98"/>
      <c r="B1" s="97" t="s">
        <v>48</v>
      </c>
      <c r="C1" s="97"/>
      <c r="D1" s="97"/>
    </row>
    <row r="2" spans="1:7" s="34" customFormat="1" ht="23" x14ac:dyDescent="0.25">
      <c r="A2" s="16" t="s">
        <v>46</v>
      </c>
      <c r="B2" s="16"/>
      <c r="C2" s="16"/>
      <c r="D2" s="45"/>
      <c r="G2" s="35"/>
    </row>
    <row r="3" spans="1:7" s="36" customFormat="1" ht="13" x14ac:dyDescent="0.15">
      <c r="A3" s="41"/>
      <c r="B3" s="41"/>
      <c r="C3" s="41"/>
      <c r="D3" s="41"/>
      <c r="G3" s="37"/>
    </row>
    <row r="4" spans="1:7" s="36" customFormat="1" ht="27.75" customHeight="1" x14ac:dyDescent="0.15">
      <c r="A4" s="84" t="s">
        <v>45</v>
      </c>
      <c r="B4" s="84"/>
      <c r="C4" s="84"/>
      <c r="D4" s="84"/>
      <c r="G4" s="37"/>
    </row>
    <row r="5" spans="1:7" s="36" customFormat="1" ht="13" x14ac:dyDescent="0.15">
      <c r="A5" s="41"/>
      <c r="B5" s="41"/>
      <c r="C5" s="41"/>
      <c r="D5" s="41"/>
      <c r="G5" s="37"/>
    </row>
    <row r="6" spans="1:7" ht="15" x14ac:dyDescent="0.15">
      <c r="A6" s="42" t="s">
        <v>33</v>
      </c>
      <c r="B6" s="85" t="e">
        <f>'Timesheet '!C4:F4</f>
        <v>#VALUE!</v>
      </c>
      <c r="C6" s="86"/>
      <c r="D6" s="87"/>
    </row>
    <row r="7" spans="1:7" s="36" customFormat="1" ht="15" x14ac:dyDescent="0.15">
      <c r="A7" s="42" t="s">
        <v>41</v>
      </c>
      <c r="B7" s="89">
        <f>'Timesheet '!H4</f>
        <v>0</v>
      </c>
      <c r="C7" s="90"/>
      <c r="D7" s="91"/>
      <c r="G7" s="37"/>
    </row>
    <row r="8" spans="1:7" s="36" customFormat="1" ht="15" x14ac:dyDescent="0.15">
      <c r="A8" s="42" t="s">
        <v>40</v>
      </c>
      <c r="B8" s="89" t="e">
        <f>'Timesheet '!C5:F5</f>
        <v>#VALUE!</v>
      </c>
      <c r="C8" s="90"/>
      <c r="D8" s="91"/>
      <c r="G8" s="37"/>
    </row>
    <row r="9" spans="1:7" s="36" customFormat="1" ht="13" x14ac:dyDescent="0.15">
      <c r="A9" s="43"/>
      <c r="G9" s="37"/>
    </row>
    <row r="10" spans="1:7" s="36" customFormat="1" ht="13" x14ac:dyDescent="0.15">
      <c r="A10" s="43"/>
      <c r="G10" s="37"/>
    </row>
    <row r="11" spans="1:7" s="36" customFormat="1" ht="13" x14ac:dyDescent="0.15">
      <c r="A11" s="43"/>
      <c r="G11" s="37"/>
    </row>
    <row r="12" spans="1:7" ht="29.5" customHeight="1" thickBot="1" x14ac:dyDescent="0.2">
      <c r="A12" s="23" t="s">
        <v>13</v>
      </c>
      <c r="B12" s="24" t="s">
        <v>12</v>
      </c>
      <c r="C12" s="24" t="s">
        <v>11</v>
      </c>
      <c r="D12" s="24" t="s">
        <v>15</v>
      </c>
      <c r="E12" s="35"/>
      <c r="F12" s="35"/>
      <c r="G12" s="38"/>
    </row>
    <row r="13" spans="1:7" ht="25.5" customHeight="1" thickTop="1" thickBot="1" x14ac:dyDescent="0.2">
      <c r="A13" s="25" t="s">
        <v>10</v>
      </c>
      <c r="B13" s="26">
        <f>SUMIF('Timesheet '!$F$11:$F$53,'Servizi erogati'!$A13,'Timesheet '!$E$11:$E$53)</f>
        <v>0</v>
      </c>
      <c r="C13" s="27">
        <v>30</v>
      </c>
      <c r="D13" s="28">
        <f>'Servizi erogati'!$B13*'Servizi erogati'!$C13</f>
        <v>0</v>
      </c>
      <c r="E13" s="22" t="str">
        <f>IF('Servizi erogati'!$B13&gt;1,"il numero di ore è superiore a quello ammesso dal bando"," ")</f>
        <v xml:space="preserve"> </v>
      </c>
      <c r="F13" s="35"/>
      <c r="G13" s="39"/>
    </row>
    <row r="14" spans="1:7" ht="25.5" customHeight="1" thickTop="1" thickBot="1" x14ac:dyDescent="0.2">
      <c r="A14" s="29" t="s">
        <v>9</v>
      </c>
      <c r="B14" s="30">
        <f>SUMIF('Timesheet '!$F$11:$F$53,'Servizi erogati'!$A14,'Timesheet '!$E$11:$E$53)</f>
        <v>0</v>
      </c>
      <c r="C14" s="31">
        <v>30</v>
      </c>
      <c r="D14" s="21">
        <f>'Servizi erogati'!$B14*'Servizi erogati'!$C14</f>
        <v>0</v>
      </c>
      <c r="E14" s="22" t="str">
        <f>IF('Servizi erogati'!$B14&gt;2,"il numero di ore è superiore a quello ammesso dal bando"," ")</f>
        <v xml:space="preserve"> </v>
      </c>
      <c r="F14" s="35"/>
      <c r="G14" s="39"/>
    </row>
    <row r="15" spans="1:7" ht="25.5" customHeight="1" thickTop="1" thickBot="1" x14ac:dyDescent="0.2">
      <c r="A15" s="32" t="s">
        <v>8</v>
      </c>
      <c r="B15" s="30">
        <f>SUMIF('Timesheet '!$F$11:$F$53,'Servizi erogati'!$A15,'Timesheet '!$E$11:$E$53)</f>
        <v>0</v>
      </c>
      <c r="C15" s="33">
        <v>30</v>
      </c>
      <c r="D15" s="21">
        <f>'Servizi erogati'!$B15*'Servizi erogati'!$C15</f>
        <v>0</v>
      </c>
      <c r="E15" s="22" t="str">
        <f>IF('Servizi erogati'!$B15&gt;2,"il numero di ore è superiore a quello ammesso dal bando"," ")</f>
        <v xml:space="preserve"> </v>
      </c>
      <c r="F15" s="35"/>
      <c r="G15" s="39"/>
    </row>
    <row r="16" spans="1:7" ht="25.5" customHeight="1" thickTop="1" thickBot="1" x14ac:dyDescent="0.2">
      <c r="A16" s="29" t="s">
        <v>7</v>
      </c>
      <c r="B16" s="30">
        <f>SUMIF('Timesheet '!$F$11:$F$53,'Servizi erogati'!$A16,'Timesheet '!$E$11:$E$53)</f>
        <v>0</v>
      </c>
      <c r="C16" s="31">
        <v>30</v>
      </c>
      <c r="D16" s="21">
        <f>'Servizi erogati'!$B16*'Servizi erogati'!$C16</f>
        <v>0</v>
      </c>
      <c r="E16" s="22" t="str">
        <f>IF('Servizi erogati'!$B16&gt;4,"il numero di ore è superiore a quello ammesso dal bando"," ")</f>
        <v xml:space="preserve"> </v>
      </c>
      <c r="F16" s="35"/>
      <c r="G16" s="39"/>
    </row>
    <row r="17" spans="1:7" ht="25.5" customHeight="1" thickTop="1" thickBot="1" x14ac:dyDescent="0.2">
      <c r="A17" s="32" t="s">
        <v>34</v>
      </c>
      <c r="B17" s="30">
        <f>SUMIF('Timesheet '!$F$11:$F$53,'Servizi erogati'!$A17,'Timesheet '!$E$11:$E$53)</f>
        <v>0</v>
      </c>
      <c r="C17" s="33">
        <v>30</v>
      </c>
      <c r="D17" s="21">
        <f>'Servizi erogati'!$B17*'Servizi erogati'!$C17</f>
        <v>0</v>
      </c>
      <c r="E17" s="22" t="str">
        <f>IF('Servizi erogati'!$B17&gt;3,"il numero di ore è superiore a quello ammesso dal bando"," ")</f>
        <v xml:space="preserve"> </v>
      </c>
      <c r="F17" s="35"/>
      <c r="G17" s="39"/>
    </row>
    <row r="18" spans="1:7" ht="25.5" customHeight="1" thickTop="1" thickBot="1" x14ac:dyDescent="0.2">
      <c r="A18" s="29" t="s">
        <v>6</v>
      </c>
      <c r="B18" s="30">
        <f>SUMIF('Timesheet '!$F$11:$F$53,'Servizi erogati'!$A18,'Timesheet '!$E$11:$E$53)</f>
        <v>0</v>
      </c>
      <c r="C18" s="31">
        <v>30</v>
      </c>
      <c r="D18" s="21">
        <f>'Servizi erogati'!$B18*'Servizi erogati'!$C18</f>
        <v>0</v>
      </c>
      <c r="E18" s="22" t="str">
        <f>IF('Servizi erogati'!$B18&gt;4,"il numero di ore è superiore a quello ammesso dal bando"," ")</f>
        <v xml:space="preserve"> </v>
      </c>
      <c r="F18" s="35"/>
      <c r="G18" s="40"/>
    </row>
    <row r="19" spans="1:7" ht="25.5" customHeight="1" thickTop="1" x14ac:dyDescent="0.15">
      <c r="A19" s="32" t="s">
        <v>14</v>
      </c>
      <c r="B19" s="30">
        <f>SUMIF('Timesheet '!$F$11:$F$53,'Servizi erogati'!$A19,'Timesheet '!$E$11:$E$53)</f>
        <v>0</v>
      </c>
      <c r="C19" s="33">
        <v>30</v>
      </c>
      <c r="D19" s="21">
        <f>'Servizi erogati'!$B19*'Servizi erogati'!$C19</f>
        <v>0</v>
      </c>
      <c r="E19" s="22" t="str">
        <f>IF('Servizi erogati'!$B19&gt;14,"il numero di ore è superiore a quello ammesso dal bando"," ")</f>
        <v xml:space="preserve"> </v>
      </c>
      <c r="F19" s="35"/>
      <c r="G19" s="38"/>
    </row>
    <row r="21" spans="1:7" x14ac:dyDescent="0.15">
      <c r="B21" s="1"/>
      <c r="C21" s="11" t="s">
        <v>32</v>
      </c>
      <c r="D21" s="17">
        <f>SUM('Servizi erogati'!$D$13:$D$19)</f>
        <v>0</v>
      </c>
      <c r="E21" s="66" t="str">
        <f>IF(D21&gt;690,"ATTENZIONE!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1" s="66"/>
      <c r="G21" s="38"/>
    </row>
    <row r="22" spans="1:7" x14ac:dyDescent="0.15">
      <c r="G22" s="38"/>
    </row>
    <row r="23" spans="1:7" ht="33.75" customHeight="1" x14ac:dyDescent="0.15">
      <c r="B23" s="1"/>
      <c r="G23" s="38"/>
    </row>
    <row r="24" spans="1:7" x14ac:dyDescent="0.15">
      <c r="B24" s="44"/>
    </row>
    <row r="25" spans="1:7" ht="16.5" customHeight="1" x14ac:dyDescent="0.15">
      <c r="A25" s="88" t="s">
        <v>44</v>
      </c>
      <c r="B25" s="88"/>
      <c r="C25" s="88"/>
      <c r="D25" s="88"/>
      <c r="G25" s="38"/>
    </row>
    <row r="26" spans="1:7" x14ac:dyDescent="0.15">
      <c r="A26" s="88"/>
      <c r="B26" s="88"/>
      <c r="C26" s="88"/>
      <c r="D26" s="88"/>
    </row>
    <row r="28" spans="1:7" x14ac:dyDescent="0.15">
      <c r="B28" s="44"/>
    </row>
    <row r="29" spans="1:7" x14ac:dyDescent="0.15">
      <c r="B29" s="44"/>
    </row>
    <row r="30" spans="1:7" x14ac:dyDescent="0.15">
      <c r="B30" s="44"/>
    </row>
    <row r="31" spans="1:7" x14ac:dyDescent="0.15">
      <c r="B31" s="46"/>
    </row>
  </sheetData>
  <mergeCells count="6">
    <mergeCell ref="B1:D1"/>
    <mergeCell ref="A4:D4"/>
    <mergeCell ref="B6:D6"/>
    <mergeCell ref="A25:D26"/>
    <mergeCell ref="B7:D7"/>
    <mergeCell ref="B8:D8"/>
  </mergeCells>
  <conditionalFormatting sqref="A13:A19">
    <cfRule type="dataBar" priority="38">
      <dataBar>
        <cfvo type="min"/>
        <cfvo type="max"/>
        <color rgb="FF92D050"/>
      </dataBar>
    </cfRule>
  </conditionalFormatting>
  <conditionalFormatting sqref="E21">
    <cfRule type="cellIs" dxfId="10" priority="25" operator="equal">
      <formula>"il totale del contributo richiesto è compatibile con il massimo riconoscibile"</formula>
    </cfRule>
    <cfRule type="cellIs" dxfId="9" priority="28" operator="equal">
      <formula>"attenzione! il totale del contributo è maggiore del massimo riconoscibile!"</formula>
    </cfRule>
  </conditionalFormatting>
  <conditionalFormatting sqref="D21">
    <cfRule type="cellIs" dxfId="8" priority="26" operator="lessThan">
      <formula>690</formula>
    </cfRule>
    <cfRule type="cellIs" dxfId="7" priority="27" operator="greaterThan">
      <formula>690</formula>
    </cfRule>
  </conditionalFormatting>
  <conditionalFormatting sqref="E13">
    <cfRule type="expression" dxfId="6" priority="8">
      <formula>$B$13&gt;1</formula>
    </cfRule>
  </conditionalFormatting>
  <conditionalFormatting sqref="E14">
    <cfRule type="expression" dxfId="5" priority="7">
      <formula>$B$14&gt;2</formula>
    </cfRule>
  </conditionalFormatting>
  <conditionalFormatting sqref="E15">
    <cfRule type="expression" dxfId="4" priority="6">
      <formula>$B$15&gt;2</formula>
    </cfRule>
  </conditionalFormatting>
  <conditionalFormatting sqref="E16">
    <cfRule type="expression" dxfId="3" priority="4">
      <formula>$B$16&gt;4</formula>
    </cfRule>
  </conditionalFormatting>
  <conditionalFormatting sqref="E17">
    <cfRule type="expression" dxfId="2" priority="3">
      <formula>$B$17&gt;3</formula>
    </cfRule>
  </conditionalFormatting>
  <conditionalFormatting sqref="E18">
    <cfRule type="expression" dxfId="1" priority="2">
      <formula>$B$18&gt;4</formula>
    </cfRule>
  </conditionalFormatting>
  <conditionalFormatting sqref="E19">
    <cfRule type="expression" dxfId="0" priority="1">
      <formula>$B$19&gt;14</formula>
    </cfRule>
  </conditionalFormatting>
  <dataValidations count="5">
    <dataValidation allowBlank="1" showInputMessage="1" showErrorMessage="1" prompt="Immettere le note in questa colonna sotto questa intestazione" sqref="C12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2" xr:uid="{00000000-0002-0000-0100-000001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A5" xr:uid="{00000000-0002-0000-0100-000002000000}"/>
    <dataValidation allowBlank="1" showInputMessage="1" showErrorMessage="1" prompt="Non digitare! Il campo è precompilato" sqref="D13:D19 B13:B19" xr:uid="{00000000-0002-0000-0100-000003000000}"/>
    <dataValidation allowBlank="1" showInputMessage="1" showErrorMessage="1" prompt="Il campo è precompilato. Non digitare" sqref="D21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2020-11-03T13:51:51Z</dcterms:modified>
</cp:coreProperties>
</file>